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DYTR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'DYTRON'!$A$1:$F$52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<sst xmlns="http://schemas.openxmlformats.org/spreadsheetml/2006/main" count="83" uniqueCount="76">
  <si>
    <t>EUR</t>
  </si>
  <si>
    <t>СКИДКА*         (с заводской розницы)</t>
  </si>
  <si>
    <t>Прайс-лист на оборудование для сварки труб и фитингов DYTRON (Чехия)</t>
  </si>
  <si>
    <t>Наименование</t>
  </si>
  <si>
    <t>Артикул</t>
  </si>
  <si>
    <t>Диаметр (мм )</t>
  </si>
  <si>
    <t>РОЗНИЦА</t>
  </si>
  <si>
    <t>ЦЕНА</t>
  </si>
  <si>
    <t>Термостатные ручные сварочные аппараты серии Р-1</t>
  </si>
  <si>
    <t>Polys P-1b 500W Solo</t>
  </si>
  <si>
    <t>01115</t>
  </si>
  <si>
    <t>500W</t>
  </si>
  <si>
    <t>Электронные ручные сварочные аппараты серии Р-4</t>
  </si>
  <si>
    <t xml:space="preserve">Polys P-4a 650W TraceWeld Solo </t>
  </si>
  <si>
    <t>03981</t>
  </si>
  <si>
    <t>650W</t>
  </si>
  <si>
    <t>Polys P-4a 650W TraceWeld  PROFI blue</t>
  </si>
  <si>
    <t>04105</t>
  </si>
  <si>
    <t>Polys P-4a 650W TraceWeld  MINI blue</t>
  </si>
  <si>
    <t>04531</t>
  </si>
  <si>
    <t xml:space="preserve">Polys P-4a 850W TraceWeld Solo </t>
  </si>
  <si>
    <t>04833</t>
  </si>
  <si>
    <t>850W</t>
  </si>
  <si>
    <t>Polys P-4a 850W TraceWeld PROFI blue</t>
  </si>
  <si>
    <t>03982</t>
  </si>
  <si>
    <t>Polys P-4a 850W TraceWeld  MINI blue</t>
  </si>
  <si>
    <t>04970</t>
  </si>
  <si>
    <t>Polys P-4a 1200W TraceWeld PROFI blue(40-90)</t>
  </si>
  <si>
    <t>04988</t>
  </si>
  <si>
    <t>1200W</t>
  </si>
  <si>
    <t>Polys P-4a 1200W TraceWeld PROFI blue(50-110)</t>
  </si>
  <si>
    <t>36630</t>
  </si>
  <si>
    <t xml:space="preserve">Polys P-4a 1200W TraceWeld Solo </t>
  </si>
  <si>
    <t>04373</t>
  </si>
  <si>
    <t xml:space="preserve">Polys P-4a 1200W  Solo </t>
  </si>
  <si>
    <t>01117</t>
  </si>
  <si>
    <t xml:space="preserve"> НАСАДКИ ПАРНЫЕ BLUE</t>
  </si>
  <si>
    <t>02327</t>
  </si>
  <si>
    <t>02328</t>
  </si>
  <si>
    <t>02329</t>
  </si>
  <si>
    <t>02330</t>
  </si>
  <si>
    <t>02331</t>
  </si>
  <si>
    <t>02332</t>
  </si>
  <si>
    <t>02333</t>
  </si>
  <si>
    <t>02334</t>
  </si>
  <si>
    <t>02339</t>
  </si>
  <si>
    <t>02340</t>
  </si>
  <si>
    <t>21663</t>
  </si>
  <si>
    <t xml:space="preserve"> НАСАДКИ НЕПАРНЫЕ BLUE</t>
  </si>
  <si>
    <t>02344</t>
  </si>
  <si>
    <t>02351</t>
  </si>
  <si>
    <t>02345</t>
  </si>
  <si>
    <t>02346</t>
  </si>
  <si>
    <t>02347</t>
  </si>
  <si>
    <t>02348</t>
  </si>
  <si>
    <t>02349</t>
  </si>
  <si>
    <t xml:space="preserve"> НАСАДКИ ПАРНЫЕ BLACK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</si>
  <si>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</si>
  <si>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</si>
  <si>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</si>
  <si>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</si>
  <si>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</si>
  <si>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</si>
  <si>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</si>
  <si>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</si>
  <si>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</si>
  <si>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</si>
  <si>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21662</t>
  </si>
  <si>
    <t xml:space="preserve"> НАСАДКИ НЕПАРНЫЕ BLACK</t>
  </si>
  <si>
    <t>01387</t>
  </si>
  <si>
    <t>01388</t>
  </si>
  <si>
    <t>01389</t>
  </si>
  <si>
    <t>01390</t>
  </si>
  <si>
    <t>01391</t>
  </si>
  <si>
    <t>01392</t>
  </si>
  <si>
    <t>01393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</si>
</sst>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_-[$€-2]\ * #,##0.00_-;\-[$€-2]\ * #,##0.00_-;_-[$€-2]\ * &quot;-&quot;??_-;_-@_-"/>
    <numFmt numFmtId="166" formatCode="[$€-2]\ #,##0.0"/>
    <numFmt numFmtId="167" formatCode="#,##0.00&quot;р.&quot;"/>
    <numFmt numFmtId="168" formatCode="_-* #,##0.00\ [$€-1]_-;\-* #,##0.00\ [$€-1]_-;_-* &quot;-&quot;??\ [$€-1]_-"/>
    <numFmt numFmtId="169" formatCode="_-* #,##0.00\ _K_č_-;\-* #,##0.00\ _K_č_-;_-* &quot;-&quot;??\ _K_č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7"/>
      <name val="Verdana"/>
      <family val="2"/>
    </font>
    <font>
      <b/>
      <i/>
      <sz val="8"/>
      <name val="Verdan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8"/>
      <color indexed="48"/>
      <name val="Verdana"/>
      <family val="2"/>
    </font>
    <font>
      <b/>
      <sz val="12"/>
      <name val="Arial CE"/>
      <family val="0"/>
    </font>
    <font>
      <sz val="8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sz val="10"/>
      <color indexed="9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</borders>
  <cellStyleXfs count="33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0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57" borderId="8" applyNumberFormat="0" applyAlignment="0" applyProtection="0"/>
    <xf numFmtId="0" fontId="33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25" fillId="0" borderId="0" applyNumberFormat="0" applyAlignment="0">
      <protection/>
    </xf>
    <xf numFmtId="0" fontId="28" fillId="0" borderId="0">
      <alignment/>
      <protection/>
    </xf>
    <xf numFmtId="0" fontId="34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8" fillId="70" borderId="10" applyNumberFormat="0" applyAlignment="0" applyProtection="0"/>
    <xf numFmtId="0" fontId="39" fillId="71" borderId="11" applyNumberFormat="0" applyAlignment="0" applyProtection="0"/>
    <xf numFmtId="0" fontId="40" fillId="71" borderId="10" applyNumberFormat="0" applyAlignment="0" applyProtection="0"/>
    <xf numFmtId="0" fontId="18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72" borderId="16" applyNumberFormat="0" applyAlignment="0" applyProtection="0"/>
    <xf numFmtId="0" fontId="46" fillId="0" borderId="0" applyNumberFormat="0" applyFill="0" applyBorder="0" applyAlignment="0" applyProtection="0"/>
    <xf numFmtId="0" fontId="47" fillId="73" borderId="0" applyNumberFormat="0" applyBorder="0" applyAlignment="0" applyProtection="0"/>
    <xf numFmtId="0" fontId="36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horizontal="left"/>
      <protection/>
    </xf>
    <xf numFmtId="0" fontId="28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49" fillId="74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75" borderId="17" applyNumberFormat="0" applyFon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9" fontId="36" fillId="0" borderId="0" applyFont="0" applyFill="0" applyBorder="0" applyAlignment="0" applyProtection="0"/>
    <xf numFmtId="0" fontId="51" fillId="0" borderId="18" applyNumberFormat="0" applyFill="0" applyAlignment="0" applyProtection="0"/>
    <xf numFmtId="0" fontId="27" fillId="0" borderId="0">
      <alignment/>
      <protection/>
    </xf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53" fillId="76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291" applyNumberFormat="1" applyFont="1" applyFill="1" applyAlignment="1" applyProtection="1">
      <alignment horizontal="left"/>
      <protection/>
    </xf>
    <xf numFmtId="0" fontId="19" fillId="0" borderId="0" xfId="291" applyFont="1" applyFill="1" applyAlignment="1" applyProtection="1">
      <alignment horizontal="center"/>
      <protection/>
    </xf>
    <xf numFmtId="0" fontId="19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1" fillId="0" borderId="20" xfId="0" applyFont="1" applyBorder="1" applyAlignment="1">
      <alignment horizontal="center" wrapText="1"/>
    </xf>
    <xf numFmtId="0" fontId="19" fillId="0" borderId="19" xfId="0" applyFont="1" applyFill="1" applyBorder="1" applyAlignment="1">
      <alignment horizontal="center"/>
    </xf>
    <xf numFmtId="9" fontId="19" fillId="0" borderId="19" xfId="0" applyNumberFormat="1" applyFont="1" applyFill="1" applyBorder="1" applyAlignment="1">
      <alignment horizontal="center"/>
    </xf>
    <xf numFmtId="0" fontId="19" fillId="0" borderId="21" xfId="262" applyFont="1" applyFill="1" applyBorder="1" applyAlignment="1">
      <alignment horizontal="center" vertical="center" wrapText="1"/>
      <protection/>
    </xf>
    <xf numFmtId="0" fontId="19" fillId="0" borderId="22" xfId="262" applyFont="1" applyFill="1" applyBorder="1" applyAlignment="1">
      <alignment horizontal="center" vertical="center" wrapText="1"/>
      <protection/>
    </xf>
    <xf numFmtId="0" fontId="19" fillId="0" borderId="19" xfId="262" applyFont="1" applyFill="1" applyBorder="1" applyAlignment="1">
      <alignment horizontal="center" vertical="center" wrapText="1"/>
      <protection/>
    </xf>
    <xf numFmtId="164" fontId="23" fillId="0" borderId="19" xfId="263" applyNumberFormat="1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>
      <alignment horizontal="center" vertical="center"/>
    </xf>
    <xf numFmtId="0" fontId="19" fillId="52" borderId="23" xfId="0" applyFont="1" applyFill="1" applyBorder="1" applyAlignment="1">
      <alignment/>
    </xf>
    <xf numFmtId="0" fontId="19" fillId="52" borderId="24" xfId="0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165" fontId="19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/>
    </xf>
    <xf numFmtId="49" fontId="19" fillId="0" borderId="19" xfId="0" applyNumberFormat="1" applyFont="1" applyBorder="1" applyAlignment="1">
      <alignment horizontal="center"/>
    </xf>
    <xf numFmtId="0" fontId="19" fillId="0" borderId="19" xfId="268" applyFont="1" applyFill="1" applyBorder="1" applyAlignment="1">
      <alignment horizontal="center"/>
      <protection/>
    </xf>
    <xf numFmtId="166" fontId="19" fillId="0" borderId="26" xfId="0" applyNumberFormat="1" applyFont="1" applyBorder="1" applyAlignment="1">
      <alignment/>
    </xf>
    <xf numFmtId="167" fontId="26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horizontal="center"/>
    </xf>
    <xf numFmtId="166" fontId="19" fillId="0" borderId="0" xfId="0" applyNumberFormat="1" applyFont="1" applyAlignment="1">
      <alignment/>
    </xf>
    <xf numFmtId="167" fontId="19" fillId="0" borderId="19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52" borderId="23" xfId="262" applyFont="1" applyFill="1" applyBorder="1" applyAlignment="1">
      <alignment horizontal="left"/>
      <protection/>
    </xf>
    <xf numFmtId="49" fontId="19" fillId="0" borderId="30" xfId="0" applyNumberFormat="1" applyFont="1" applyBorder="1" applyAlignment="1">
      <alignment horizontal="center"/>
    </xf>
    <xf numFmtId="0" fontId="19" fillId="0" borderId="31" xfId="268" applyFont="1" applyBorder="1" applyAlignment="1">
      <alignment/>
      <protection/>
    </xf>
    <xf numFmtId="0" fontId="19" fillId="0" borderId="31" xfId="262" applyFont="1" applyBorder="1" applyAlignment="1">
      <alignment/>
      <protection/>
    </xf>
    <xf numFmtId="0" fontId="19" fillId="0" borderId="19" xfId="262" applyFont="1" applyFill="1" applyBorder="1" applyAlignment="1">
      <alignment horizontal="center"/>
      <protection/>
    </xf>
    <xf numFmtId="0" fontId="19" fillId="52" borderId="23" xfId="262" applyFont="1" applyFill="1" applyBorder="1" applyAlignment="1">
      <alignment/>
      <protection/>
    </xf>
    <xf numFmtId="0" fontId="19" fillId="0" borderId="32" xfId="268" applyFont="1" applyBorder="1" applyAlignment="1">
      <alignment/>
      <protection/>
    </xf>
    <xf numFmtId="0" fontId="19" fillId="0" borderId="33" xfId="268" applyFont="1" applyBorder="1" applyAlignment="1">
      <alignment/>
      <protection/>
    </xf>
  </cellXfs>
  <cellStyles count="32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DM_FAX" xfId="262"/>
    <cellStyle name="normální_GB faxový ceník 1.4.97 (2) " xfId="263"/>
    <cellStyle name="Not" xfId="264"/>
    <cellStyle name="Note" xfId="265"/>
    <cellStyle name="Nötr" xfId="266"/>
    <cellStyle name="Output" xfId="267"/>
    <cellStyle name="písmo DEM ceník" xfId="268"/>
    <cellStyle name="Standard_CeníkKeramikaHOB2004_DE" xfId="269"/>
    <cellStyle name="Stil 1" xfId="270"/>
    <cellStyle name="Title" xfId="271"/>
    <cellStyle name="Toplam" xfId="272"/>
    <cellStyle name="Total" xfId="273"/>
    <cellStyle name="Uyarı Metni" xfId="274"/>
    <cellStyle name="Vurgu1" xfId="275"/>
    <cellStyle name="Vurgu2" xfId="276"/>
    <cellStyle name="Vurgu3" xfId="277"/>
    <cellStyle name="Vurgu4" xfId="278"/>
    <cellStyle name="Vurgu5" xfId="279"/>
    <cellStyle name="Vurgu6" xfId="280"/>
    <cellStyle name="Warning Text" xfId="281"/>
    <cellStyle name="Акцент1" xfId="282"/>
    <cellStyle name="Акцент2" xfId="283"/>
    <cellStyle name="Акцент3" xfId="284"/>
    <cellStyle name="Акцент4" xfId="285"/>
    <cellStyle name="Акцент5" xfId="286"/>
    <cellStyle name="Акцент6" xfId="287"/>
    <cellStyle name="Ввод " xfId="288"/>
    <cellStyle name="Вывод" xfId="289"/>
    <cellStyle name="Вычисление" xfId="290"/>
    <cellStyle name="Hyperlink" xfId="291"/>
    <cellStyle name="Currency" xfId="292"/>
    <cellStyle name="Currency [0]" xfId="293"/>
    <cellStyle name="Заголовок 1" xfId="294"/>
    <cellStyle name="Заголовок 2" xfId="295"/>
    <cellStyle name="Заголовок 3" xfId="296"/>
    <cellStyle name="Заголовок 4" xfId="297"/>
    <cellStyle name="Итог" xfId="298"/>
    <cellStyle name="Контрольная ячейка" xfId="299"/>
    <cellStyle name="Название" xfId="300"/>
    <cellStyle name="Нейтральный" xfId="301"/>
    <cellStyle name="Обычный 10" xfId="302"/>
    <cellStyle name="Обычный 2" xfId="303"/>
    <cellStyle name="Обычный 2 3" xfId="304"/>
    <cellStyle name="Обычный 2_Ekoplastik PPR (2)" xfId="305"/>
    <cellStyle name="Обычный 3" xfId="306"/>
    <cellStyle name="Обычный 4" xfId="307"/>
    <cellStyle name="Обычный 5" xfId="308"/>
    <cellStyle name="Обычный 6" xfId="309"/>
    <cellStyle name="Обычный 7" xfId="310"/>
    <cellStyle name="Обычный 8" xfId="311"/>
    <cellStyle name="Обычный 9" xfId="312"/>
    <cellStyle name="Followed Hyperlink" xfId="313"/>
    <cellStyle name="Плохой" xfId="314"/>
    <cellStyle name="Пояснение" xfId="315"/>
    <cellStyle name="Примечание" xfId="316"/>
    <cellStyle name="Примечание 10" xfId="317"/>
    <cellStyle name="Примечание 2" xfId="318"/>
    <cellStyle name="Примечание 3" xfId="319"/>
    <cellStyle name="Примечание 4" xfId="320"/>
    <cellStyle name="Примечание 5" xfId="321"/>
    <cellStyle name="Примечание 6" xfId="322"/>
    <cellStyle name="Примечание 7" xfId="323"/>
    <cellStyle name="Примечание 8" xfId="324"/>
    <cellStyle name="Примечание 9" xfId="325"/>
    <cellStyle name="Percent" xfId="326"/>
    <cellStyle name="Связанная ячейка" xfId="327"/>
    <cellStyle name="Стиль 1" xfId="328"/>
    <cellStyle name="Текст предупреждения" xfId="329"/>
    <cellStyle name="Comma" xfId="330"/>
    <cellStyle name="Comma [0]" xfId="331"/>
    <cellStyle name="Финансовый 2" xfId="332"/>
    <cellStyle name="Хороший" xfId="3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1038225</xdr:colOff>
      <xdr:row>0</xdr:row>
      <xdr:rowOff>0</xdr:rowOff>
    </xdr:to>
    <xdr:pic>
      <xdr:nvPicPr>
        <xdr:cNvPr id="1" name="Picture 1" descr="три кита 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F52"/>
  <sheetViews>
    <sheetView tabSelected="1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3" sqref="I3"/>
    </sheetView>
  </sheetViews>
  <sheetFormatPr defaultColWidth="9.00390625" defaultRowHeight="12.75"/>
  <cols>
    <col min="1" max="1" width="42.875" style="1" customWidth="1"/>
    <col min="2" max="2" width="9.375" style="1" customWidth="1"/>
    <col min="3" max="3" width="10.00390625" style="1" customWidth="1"/>
    <col min="4" max="4" width="12.125" style="17" customWidth="1"/>
    <col min="5" max="5" width="12.25390625" style="1" customWidth="1"/>
    <col min="6" max="6" width="10.375" style="1" customWidth="1"/>
    <col min="7" max="16384" width="9.125" style="1" customWidth="1"/>
  </cols>
  <sheetData>
    <row r="1" spans="1:6" s="6" customFormat="1" ht="12.75" customHeight="1">
      <c r="A1" s="2">
        <v>44207</v>
      </c>
      <c r="B1" s="3"/>
      <c r="C1" s="3"/>
      <c r="D1" s="3"/>
      <c r="E1" s="4" t="s">
        <v>0</v>
      </c>
      <c r="F1" s="5" t="s">
        <v>1</v>
      </c>
    </row>
    <row r="2" spans="1:6" ht="12" customHeight="1">
      <c r="A2" s="7" t="s">
        <v>2</v>
      </c>
      <c r="B2" s="7"/>
      <c r="C2" s="7"/>
      <c r="D2" s="7"/>
      <c r="E2" s="8">
        <v>90</v>
      </c>
      <c r="F2" s="9">
        <v>0</v>
      </c>
    </row>
    <row r="3" spans="1:6" s="6" customFormat="1" ht="36" customHeight="1" thickBot="1">
      <c r="A3" s="10" t="s">
        <v>3</v>
      </c>
      <c r="B3" s="11" t="s">
        <v>4</v>
      </c>
      <c r="C3" s="12" t="s">
        <v>5</v>
      </c>
      <c r="D3" s="13" t="s">
        <v>6</v>
      </c>
      <c r="E3" s="14" t="s">
        <v>7</v>
      </c>
      <c r="F3" s="14"/>
    </row>
    <row r="4" spans="1:6" ht="11.25" thickBot="1">
      <c r="A4" s="15" t="s">
        <v>8</v>
      </c>
      <c r="B4" s="16"/>
      <c r="E4" s="18"/>
      <c r="F4" s="19"/>
    </row>
    <row r="5" spans="1:6" ht="11.25" thickBot="1">
      <c r="A5" s="20" t="s">
        <v>9</v>
      </c>
      <c r="B5" s="21" t="s">
        <v>10</v>
      </c>
      <c r="C5" s="22" t="s">
        <v>11</v>
      </c>
      <c r="D5" s="23">
        <v>141.75</v>
      </c>
      <c r="E5" s="24">
        <f>D5*(1-$F$2)*$E$2</f>
        <v>12757.5</v>
      </c>
      <c r="F5" s="25">
        <f aca="true" t="shared" si="0" ref="F5:F51">ROUND(D5*(1-$F$2),1)</f>
        <v>141.8</v>
      </c>
    </row>
    <row r="6" spans="1:6" ht="11.25" thickBot="1">
      <c r="A6" s="15" t="s">
        <v>12</v>
      </c>
      <c r="B6" s="16"/>
      <c r="D6" s="26"/>
      <c r="E6" s="27"/>
      <c r="F6" s="25"/>
    </row>
    <row r="7" spans="1:6" ht="10.5">
      <c r="A7" s="28" t="s">
        <v>13</v>
      </c>
      <c r="B7" s="21" t="s">
        <v>14</v>
      </c>
      <c r="C7" s="22" t="s">
        <v>15</v>
      </c>
      <c r="D7" s="23">
        <v>197.81</v>
      </c>
      <c r="E7" s="24">
        <f aca="true" t="shared" si="1" ref="E7:E52">D7*(1-$F$2)*$E$2</f>
        <v>17802.9</v>
      </c>
      <c r="F7" s="25">
        <f t="shared" si="0"/>
        <v>197.8</v>
      </c>
    </row>
    <row r="8" spans="1:6" ht="10.5">
      <c r="A8" s="29" t="s">
        <v>16</v>
      </c>
      <c r="B8" s="21" t="s">
        <v>17</v>
      </c>
      <c r="C8" s="22" t="s">
        <v>15</v>
      </c>
      <c r="D8" s="23">
        <v>352.75</v>
      </c>
      <c r="E8" s="24">
        <f t="shared" si="1"/>
        <v>31747.5</v>
      </c>
      <c r="F8" s="25">
        <f t="shared" si="0"/>
        <v>352.8</v>
      </c>
    </row>
    <row r="9" spans="1:6" ht="10.5">
      <c r="A9" s="29" t="s">
        <v>18</v>
      </c>
      <c r="B9" s="21" t="s">
        <v>19</v>
      </c>
      <c r="C9" s="22" t="s">
        <v>15</v>
      </c>
      <c r="D9" s="23">
        <v>237.36</v>
      </c>
      <c r="E9" s="24">
        <f t="shared" si="1"/>
        <v>21362.4</v>
      </c>
      <c r="F9" s="25">
        <f t="shared" si="0"/>
        <v>237.4</v>
      </c>
    </row>
    <row r="10" spans="1:6" ht="10.5">
      <c r="A10" s="29" t="s">
        <v>20</v>
      </c>
      <c r="B10" s="21" t="s">
        <v>21</v>
      </c>
      <c r="C10" s="22" t="s">
        <v>22</v>
      </c>
      <c r="D10" s="23">
        <v>210.99</v>
      </c>
      <c r="E10" s="24">
        <f t="shared" si="1"/>
        <v>18989.100000000002</v>
      </c>
      <c r="F10" s="25">
        <f t="shared" si="0"/>
        <v>211</v>
      </c>
    </row>
    <row r="11" spans="1:6" ht="10.5">
      <c r="A11" s="29" t="s">
        <v>23</v>
      </c>
      <c r="B11" s="21" t="s">
        <v>24</v>
      </c>
      <c r="C11" s="22" t="s">
        <v>22</v>
      </c>
      <c r="D11" s="23">
        <v>372.52</v>
      </c>
      <c r="E11" s="24">
        <f t="shared" si="1"/>
        <v>33526.799999999996</v>
      </c>
      <c r="F11" s="25">
        <f t="shared" si="0"/>
        <v>372.5</v>
      </c>
    </row>
    <row r="12" spans="1:6" ht="10.5">
      <c r="A12" s="29" t="s">
        <v>25</v>
      </c>
      <c r="B12" s="21" t="s">
        <v>26</v>
      </c>
      <c r="C12" s="22" t="s">
        <v>22</v>
      </c>
      <c r="D12" s="23">
        <v>269.23</v>
      </c>
      <c r="E12" s="24">
        <f t="shared" si="1"/>
        <v>24230.7</v>
      </c>
      <c r="F12" s="25">
        <f t="shared" si="0"/>
        <v>269.2</v>
      </c>
    </row>
    <row r="13" spans="1:6" ht="10.5">
      <c r="A13" s="29" t="s">
        <v>27</v>
      </c>
      <c r="B13" s="21" t="s">
        <v>28</v>
      </c>
      <c r="C13" s="22" t="s">
        <v>29</v>
      </c>
      <c r="D13" s="23">
        <v>417.58</v>
      </c>
      <c r="E13" s="24">
        <f t="shared" si="1"/>
        <v>37582.2</v>
      </c>
      <c r="F13" s="25">
        <f t="shared" si="0"/>
        <v>417.6</v>
      </c>
    </row>
    <row r="14" spans="1:6" ht="10.5">
      <c r="A14" s="29" t="s">
        <v>30</v>
      </c>
      <c r="B14" s="21" t="s">
        <v>31</v>
      </c>
      <c r="C14" s="22" t="s">
        <v>29</v>
      </c>
      <c r="D14" s="23">
        <v>472.53</v>
      </c>
      <c r="E14" s="24">
        <f t="shared" si="1"/>
        <v>42527.7</v>
      </c>
      <c r="F14" s="25">
        <f t="shared" si="0"/>
        <v>472.5</v>
      </c>
    </row>
    <row r="15" spans="1:6" ht="10.5">
      <c r="A15" s="29" t="s">
        <v>32</v>
      </c>
      <c r="B15" s="21" t="s">
        <v>33</v>
      </c>
      <c r="C15" s="22" t="s">
        <v>29</v>
      </c>
      <c r="D15" s="23">
        <v>241.75</v>
      </c>
      <c r="E15" s="24">
        <f t="shared" si="1"/>
        <v>21757.5</v>
      </c>
      <c r="F15" s="25">
        <f t="shared" si="0"/>
        <v>241.8</v>
      </c>
    </row>
    <row r="16" spans="1:6" ht="11.25" thickBot="1">
      <c r="A16" s="30" t="s">
        <v>34</v>
      </c>
      <c r="B16" s="21" t="s">
        <v>35</v>
      </c>
      <c r="C16" s="22" t="s">
        <v>29</v>
      </c>
      <c r="D16" s="23">
        <v>235.16</v>
      </c>
      <c r="E16" s="24">
        <f t="shared" si="1"/>
        <v>21164.4</v>
      </c>
      <c r="F16" s="25">
        <f t="shared" si="0"/>
        <v>235.2</v>
      </c>
    </row>
    <row r="17" spans="1:6" ht="11.25" thickBot="1">
      <c r="A17" s="31" t="s">
        <v>36</v>
      </c>
      <c r="B17" s="32" t="s">
        <v>37</v>
      </c>
      <c r="C17" s="22">
        <v>16</v>
      </c>
      <c r="D17" s="23">
        <v>11.65</v>
      </c>
      <c r="E17" s="24">
        <f t="shared" si="1"/>
        <v>1048.5</v>
      </c>
      <c r="F17" s="25">
        <f t="shared" si="0"/>
        <v>11.7</v>
      </c>
    </row>
    <row r="18" spans="1:6" ht="10.5">
      <c r="A18" s="33"/>
      <c r="B18" s="21" t="s">
        <v>38</v>
      </c>
      <c r="C18" s="22">
        <v>20</v>
      </c>
      <c r="D18" s="23">
        <v>13.64</v>
      </c>
      <c r="E18" s="24">
        <f t="shared" si="1"/>
        <v>1227.6000000000001</v>
      </c>
      <c r="F18" s="25">
        <f t="shared" si="0"/>
        <v>13.6</v>
      </c>
    </row>
    <row r="19" spans="1:6" ht="10.5">
      <c r="A19" s="33"/>
      <c r="B19" s="21" t="s">
        <v>39</v>
      </c>
      <c r="C19" s="22">
        <v>25</v>
      </c>
      <c r="D19" s="23">
        <v>15.83</v>
      </c>
      <c r="E19" s="24">
        <f t="shared" si="1"/>
        <v>1424.7</v>
      </c>
      <c r="F19" s="25">
        <f t="shared" si="0"/>
        <v>15.8</v>
      </c>
    </row>
    <row r="20" spans="1:6" ht="10.5">
      <c r="A20" s="33"/>
      <c r="B20" s="21" t="s">
        <v>40</v>
      </c>
      <c r="C20" s="22">
        <v>32</v>
      </c>
      <c r="D20" s="23">
        <v>17.58</v>
      </c>
      <c r="E20" s="24">
        <f t="shared" si="1"/>
        <v>1582.1999999999998</v>
      </c>
      <c r="F20" s="25">
        <f t="shared" si="0"/>
        <v>17.6</v>
      </c>
    </row>
    <row r="21" spans="1:6" ht="10.5">
      <c r="A21" s="33"/>
      <c r="B21" s="21" t="s">
        <v>41</v>
      </c>
      <c r="C21" s="22">
        <v>40</v>
      </c>
      <c r="D21" s="23">
        <v>18.9</v>
      </c>
      <c r="E21" s="24">
        <f t="shared" si="1"/>
        <v>1700.9999999999998</v>
      </c>
      <c r="F21" s="25">
        <f t="shared" si="0"/>
        <v>18.9</v>
      </c>
    </row>
    <row r="22" spans="1:6" ht="10.5">
      <c r="A22" s="33"/>
      <c r="B22" s="21" t="s">
        <v>42</v>
      </c>
      <c r="C22" s="22">
        <v>50</v>
      </c>
      <c r="D22" s="23">
        <v>22.53</v>
      </c>
      <c r="E22" s="24">
        <f t="shared" si="1"/>
        <v>2027.7</v>
      </c>
      <c r="F22" s="25">
        <f t="shared" si="0"/>
        <v>22.5</v>
      </c>
    </row>
    <row r="23" spans="1:6" ht="10.5">
      <c r="A23" s="33"/>
      <c r="B23" s="21" t="s">
        <v>43</v>
      </c>
      <c r="C23" s="22">
        <v>63</v>
      </c>
      <c r="D23" s="23">
        <v>26.48</v>
      </c>
      <c r="E23" s="24">
        <f t="shared" si="1"/>
        <v>2383.2</v>
      </c>
      <c r="F23" s="25">
        <f t="shared" si="0"/>
        <v>26.5</v>
      </c>
    </row>
    <row r="24" spans="1:6" ht="10.5">
      <c r="A24" s="33"/>
      <c r="B24" s="21" t="s">
        <v>44</v>
      </c>
      <c r="C24" s="22">
        <v>75</v>
      </c>
      <c r="D24" s="23">
        <v>32.85</v>
      </c>
      <c r="E24" s="24">
        <f t="shared" si="1"/>
        <v>2956.5</v>
      </c>
      <c r="F24" s="25">
        <f t="shared" si="0"/>
        <v>32.9</v>
      </c>
    </row>
    <row r="25" spans="1:6" ht="10.5">
      <c r="A25" s="33"/>
      <c r="B25" s="21" t="s">
        <v>45</v>
      </c>
      <c r="C25" s="22">
        <v>90</v>
      </c>
      <c r="D25" s="23">
        <v>42.31</v>
      </c>
      <c r="E25" s="24">
        <f t="shared" si="1"/>
        <v>3807.9</v>
      </c>
      <c r="F25" s="25">
        <f t="shared" si="0"/>
        <v>42.3</v>
      </c>
    </row>
    <row r="26" spans="1:6" ht="10.5">
      <c r="A26" s="34"/>
      <c r="B26" s="21" t="s">
        <v>46</v>
      </c>
      <c r="C26" s="35">
        <v>110</v>
      </c>
      <c r="D26" s="23">
        <v>73.3</v>
      </c>
      <c r="E26" s="24">
        <f t="shared" si="1"/>
        <v>6597</v>
      </c>
      <c r="F26" s="25">
        <f t="shared" si="0"/>
        <v>73.3</v>
      </c>
    </row>
    <row r="27" spans="1:6" ht="11.25" thickBot="1">
      <c r="A27" s="34"/>
      <c r="B27" s="21" t="s">
        <v>47</v>
      </c>
      <c r="C27" s="35">
        <v>125</v>
      </c>
      <c r="D27" s="23">
        <v>118.78</v>
      </c>
      <c r="E27" s="24">
        <f>D27*(1-$F$2)*$E$2</f>
        <v>10690.2</v>
      </c>
      <c r="F27" s="25">
        <f t="shared" si="0"/>
        <v>118.8</v>
      </c>
    </row>
    <row r="28" spans="1:6" ht="11.25" thickBot="1">
      <c r="A28" s="36" t="s">
        <v>48</v>
      </c>
      <c r="B28" s="32" t="s">
        <v>49</v>
      </c>
      <c r="C28" s="35">
        <v>16</v>
      </c>
      <c r="D28" s="23">
        <v>11.2</v>
      </c>
      <c r="E28" s="24">
        <f t="shared" si="1"/>
        <v>1007.9999999999999</v>
      </c>
      <c r="F28" s="25">
        <f t="shared" si="0"/>
        <v>11.2</v>
      </c>
    </row>
    <row r="29" spans="1:6" ht="10.5">
      <c r="A29" s="33"/>
      <c r="B29" s="21" t="s">
        <v>50</v>
      </c>
      <c r="C29" s="22">
        <v>20</v>
      </c>
      <c r="D29" s="23">
        <v>11.54</v>
      </c>
      <c r="E29" s="24">
        <f t="shared" si="1"/>
        <v>1038.6</v>
      </c>
      <c r="F29" s="25">
        <f t="shared" si="0"/>
        <v>11.5</v>
      </c>
    </row>
    <row r="30" spans="1:6" ht="10.5">
      <c r="A30" s="33"/>
      <c r="B30" s="21" t="s">
        <v>51</v>
      </c>
      <c r="C30" s="22">
        <v>25</v>
      </c>
      <c r="D30" s="23">
        <v>12.2</v>
      </c>
      <c r="E30" s="24">
        <f t="shared" si="1"/>
        <v>1098</v>
      </c>
      <c r="F30" s="25">
        <f t="shared" si="0"/>
        <v>12.2</v>
      </c>
    </row>
    <row r="31" spans="1:6" ht="10.5">
      <c r="A31" s="33"/>
      <c r="B31" s="21" t="s">
        <v>52</v>
      </c>
      <c r="C31" s="22">
        <v>32</v>
      </c>
      <c r="D31" s="23">
        <v>14.83</v>
      </c>
      <c r="E31" s="24">
        <f t="shared" si="1"/>
        <v>1334.7</v>
      </c>
      <c r="F31" s="25">
        <f t="shared" si="0"/>
        <v>14.8</v>
      </c>
    </row>
    <row r="32" spans="1:6" ht="10.5">
      <c r="A32" s="33"/>
      <c r="B32" s="21" t="s">
        <v>53</v>
      </c>
      <c r="C32" s="22">
        <v>40</v>
      </c>
      <c r="D32" s="23">
        <v>15.93</v>
      </c>
      <c r="E32" s="24">
        <f t="shared" si="1"/>
        <v>1433.7</v>
      </c>
      <c r="F32" s="25">
        <f t="shared" si="0"/>
        <v>15.9</v>
      </c>
    </row>
    <row r="33" spans="1:6" ht="10.5">
      <c r="A33" s="33"/>
      <c r="B33" s="21" t="s">
        <v>54</v>
      </c>
      <c r="C33" s="22">
        <v>50</v>
      </c>
      <c r="D33" s="23">
        <v>20.66</v>
      </c>
      <c r="E33" s="24">
        <f t="shared" si="1"/>
        <v>1859.4</v>
      </c>
      <c r="F33" s="25">
        <f t="shared" si="0"/>
        <v>20.7</v>
      </c>
    </row>
    <row r="34" spans="1:6" ht="11.25" thickBot="1">
      <c r="A34" s="37"/>
      <c r="B34" s="21" t="s">
        <v>55</v>
      </c>
      <c r="C34" s="22">
        <v>63</v>
      </c>
      <c r="D34" s="23">
        <v>24.95</v>
      </c>
      <c r="E34" s="24">
        <f t="shared" si="1"/>
        <v>2245.5</v>
      </c>
      <c r="F34" s="25">
        <f t="shared" si="0"/>
        <v>25</v>
      </c>
    </row>
    <row r="35" spans="1:6" ht="11.25" thickBot="1">
      <c r="A35" s="31" t="s">
        <v>56</v>
      </c>
      <c r="B35" s="32" t="s">
        <v>57</v>
      </c>
      <c r="C35" s="22">
        <v>16</v>
      </c>
      <c r="D35" s="23">
        <v>9.89</v>
      </c>
      <c r="E35" s="24">
        <f t="shared" si="1"/>
        <v>890.1</v>
      </c>
      <c r="F35" s="25">
        <f t="shared" si="0"/>
        <v>9.9</v>
      </c>
    </row>
    <row r="36" spans="1:6" ht="10.5">
      <c r="A36" s="33"/>
      <c r="B36" s="21" t="s">
        <v>58</v>
      </c>
      <c r="C36" s="22">
        <v>20</v>
      </c>
      <c r="D36" s="23">
        <v>11</v>
      </c>
      <c r="E36" s="24">
        <f t="shared" si="1"/>
        <v>990</v>
      </c>
      <c r="F36" s="25">
        <f t="shared" si="0"/>
        <v>11</v>
      </c>
    </row>
    <row r="37" spans="1:6" ht="10.5">
      <c r="A37" s="33"/>
      <c r="B37" s="21" t="s">
        <v>59</v>
      </c>
      <c r="C37" s="22">
        <v>25</v>
      </c>
      <c r="D37" s="23">
        <v>12.96</v>
      </c>
      <c r="E37" s="24">
        <f t="shared" si="1"/>
        <v>1166.4</v>
      </c>
      <c r="F37" s="25">
        <f t="shared" si="0"/>
        <v>13</v>
      </c>
    </row>
    <row r="38" spans="1:6" ht="10.5">
      <c r="A38" s="33"/>
      <c r="B38" s="21" t="s">
        <v>60</v>
      </c>
      <c r="C38" s="22">
        <v>32</v>
      </c>
      <c r="D38" s="23">
        <v>14.5</v>
      </c>
      <c r="E38" s="24">
        <f t="shared" si="1"/>
        <v>1305</v>
      </c>
      <c r="F38" s="25">
        <f t="shared" si="0"/>
        <v>14.5</v>
      </c>
    </row>
    <row r="39" spans="1:6" ht="10.5">
      <c r="A39" s="33"/>
      <c r="B39" s="21" t="s">
        <v>61</v>
      </c>
      <c r="C39" s="22">
        <v>40</v>
      </c>
      <c r="D39" s="23">
        <v>15.49</v>
      </c>
      <c r="E39" s="24">
        <f t="shared" si="1"/>
        <v>1394.1</v>
      </c>
      <c r="F39" s="25">
        <f t="shared" si="0"/>
        <v>15.5</v>
      </c>
    </row>
    <row r="40" spans="1:6" ht="10.5">
      <c r="A40" s="33"/>
      <c r="B40" s="21" t="s">
        <v>62</v>
      </c>
      <c r="C40" s="22">
        <v>50</v>
      </c>
      <c r="D40" s="23">
        <v>18.46</v>
      </c>
      <c r="E40" s="24">
        <f t="shared" si="1"/>
        <v>1661.4</v>
      </c>
      <c r="F40" s="25">
        <f t="shared" si="0"/>
        <v>18.5</v>
      </c>
    </row>
    <row r="41" spans="1:6" ht="10.5">
      <c r="A41" s="33"/>
      <c r="B41" s="21" t="s">
        <v>63</v>
      </c>
      <c r="C41" s="22">
        <v>63</v>
      </c>
      <c r="D41" s="23">
        <v>21.54</v>
      </c>
      <c r="E41" s="24">
        <f t="shared" si="1"/>
        <v>1938.6</v>
      </c>
      <c r="F41" s="25">
        <f t="shared" si="0"/>
        <v>21.5</v>
      </c>
    </row>
    <row r="42" spans="1:6" ht="10.5">
      <c r="A42" s="33"/>
      <c r="B42" s="21" t="s">
        <v>64</v>
      </c>
      <c r="C42" s="22">
        <v>75</v>
      </c>
      <c r="D42" s="23">
        <v>27.03</v>
      </c>
      <c r="E42" s="24">
        <f t="shared" si="1"/>
        <v>2432.7000000000003</v>
      </c>
      <c r="F42" s="25">
        <f t="shared" si="0"/>
        <v>27</v>
      </c>
    </row>
    <row r="43" spans="1:6" ht="10.5">
      <c r="A43" s="33"/>
      <c r="B43" s="21" t="s">
        <v>65</v>
      </c>
      <c r="C43" s="22">
        <v>90</v>
      </c>
      <c r="D43" s="23">
        <v>34.83</v>
      </c>
      <c r="E43" s="24">
        <f t="shared" si="1"/>
        <v>3134.7</v>
      </c>
      <c r="F43" s="25">
        <f t="shared" si="0"/>
        <v>34.8</v>
      </c>
    </row>
    <row r="44" spans="1:6" ht="10.5">
      <c r="A44" s="34"/>
      <c r="B44" s="21" t="s">
        <v>66</v>
      </c>
      <c r="C44" s="35">
        <v>110</v>
      </c>
      <c r="D44" s="23">
        <v>60.33</v>
      </c>
      <c r="E44" s="24">
        <f t="shared" si="1"/>
        <v>5429.7</v>
      </c>
      <c r="F44" s="25">
        <f t="shared" si="0"/>
        <v>60.3</v>
      </c>
    </row>
    <row r="45" spans="1:6" ht="11.25" thickBot="1">
      <c r="A45" s="34"/>
      <c r="B45" s="21" t="s">
        <v>67</v>
      </c>
      <c r="C45" s="35">
        <v>125</v>
      </c>
      <c r="D45" s="23">
        <v>95.05</v>
      </c>
      <c r="E45" s="24">
        <f>D45*(1-$F$2)*$E$2</f>
        <v>8554.5</v>
      </c>
      <c r="F45" s="25">
        <f t="shared" si="0"/>
        <v>95.1</v>
      </c>
    </row>
    <row r="46" spans="1:6" ht="11.25" thickBot="1">
      <c r="A46" s="36" t="s">
        <v>68</v>
      </c>
      <c r="B46" s="32" t="s">
        <v>69</v>
      </c>
      <c r="C46" s="35">
        <v>16</v>
      </c>
      <c r="D46" s="23">
        <v>9.62</v>
      </c>
      <c r="E46" s="24">
        <f t="shared" si="1"/>
        <v>865.8</v>
      </c>
      <c r="F46" s="25">
        <f t="shared" si="0"/>
        <v>9.6</v>
      </c>
    </row>
    <row r="47" spans="1:6" ht="10.5">
      <c r="A47" s="33"/>
      <c r="B47" s="21" t="s">
        <v>70</v>
      </c>
      <c r="C47" s="22">
        <v>20</v>
      </c>
      <c r="D47" s="23">
        <v>9.89</v>
      </c>
      <c r="E47" s="24">
        <f>D47*(1-$F$2)*$E$2</f>
        <v>890.1</v>
      </c>
      <c r="F47" s="25">
        <f t="shared" si="0"/>
        <v>9.9</v>
      </c>
    </row>
    <row r="48" spans="1:6" ht="10.5">
      <c r="A48" s="33"/>
      <c r="B48" s="21" t="s">
        <v>71</v>
      </c>
      <c r="C48" s="22">
        <v>25</v>
      </c>
      <c r="D48" s="23">
        <v>10.11</v>
      </c>
      <c r="E48" s="24">
        <f t="shared" si="1"/>
        <v>909.9</v>
      </c>
      <c r="F48" s="25">
        <f t="shared" si="0"/>
        <v>10.1</v>
      </c>
    </row>
    <row r="49" spans="1:6" ht="10.5">
      <c r="A49" s="33"/>
      <c r="B49" s="21" t="s">
        <v>72</v>
      </c>
      <c r="C49" s="22">
        <v>32</v>
      </c>
      <c r="D49" s="23">
        <v>12.41</v>
      </c>
      <c r="E49" s="24">
        <f t="shared" si="1"/>
        <v>1116.9</v>
      </c>
      <c r="F49" s="25">
        <f t="shared" si="0"/>
        <v>12.4</v>
      </c>
    </row>
    <row r="50" spans="1:6" ht="10.5">
      <c r="A50" s="33"/>
      <c r="B50" s="21" t="s">
        <v>73</v>
      </c>
      <c r="C50" s="22">
        <v>40</v>
      </c>
      <c r="D50" s="23">
        <v>13.41</v>
      </c>
      <c r="E50" s="24">
        <f t="shared" si="1"/>
        <v>1206.9</v>
      </c>
      <c r="F50" s="25">
        <f t="shared" si="0"/>
        <v>13.4</v>
      </c>
    </row>
    <row r="51" spans="1:6" ht="10.5">
      <c r="A51" s="33"/>
      <c r="B51" s="21" t="s">
        <v>74</v>
      </c>
      <c r="C51" s="22">
        <v>50</v>
      </c>
      <c r="D51" s="23">
        <v>17.58</v>
      </c>
      <c r="E51" s="24">
        <f t="shared" si="1"/>
        <v>1582.1999999999998</v>
      </c>
      <c r="F51" s="25">
        <f t="shared" si="0"/>
        <v>17.6</v>
      </c>
    </row>
    <row r="52" spans="1:6" ht="10.5">
      <c r="A52" s="38"/>
      <c r="B52" s="21" t="s">
        <v>75</v>
      </c>
      <c r="C52" s="22">
        <v>63</v>
      </c>
      <c r="D52" s="23">
        <v>20.66</v>
      </c>
      <c r="E52" s="24">
        <f t="shared" si="1"/>
        <v>1859.4</v>
      </c>
      <c r="F52" s="25">
        <f>ROUND(D52*(1-$F$2),1)</f>
        <v>20.7</v>
      </c>
    </row>
  </sheetData>
  <sheetProtection/>
  <mergeCells count="2">
    <mergeCell ref="A2:D2"/>
    <mergeCell ref="E3:F3"/>
  </mergeCells>
  <printOptions/>
  <pageMargins left="0.3937007874015748" right="0.3937007874015748" top="1.1811023622047245" bottom="0.3937007874015748" header="0.3937007874015748" footer="0.15748031496062992"/>
  <pageSetup horizontalDpi="600" verticalDpi="600" orientation="portrait" paperSize="9" r:id="rId3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2021-01-29T11:53:33Z</dcterms:created>
  <dcterms:modified xsi:type="dcterms:W3CDTF">2021-01-29T11:54:32Z</dcterms:modified>
  <cp:category/>
  <cp:version/>
  <cp:contentType/>
  <cp:contentStatus/>
</cp:coreProperties>
</file>